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xpense Report" state="visible" r:id="rId4"/>
    <sheet sheetId="2" name="Summary" state="visible" r:id="rId5"/>
  </sheets>
  <calcPr calcId="171027"/>
</workbook>
</file>

<file path=xl/sharedStrings.xml><?xml version="1.0" encoding="utf-8"?>
<sst xmlns="http://schemas.openxmlformats.org/spreadsheetml/2006/main" count="78" uniqueCount="66">
  <si>
    <t>BUSINESS TRAVEL EXPENSE REPORT</t>
  </si>
  <si>
    <t>A free template from engine.com. Category totals, mileage, and the net amount due calculate on the Summary sheet.</t>
  </si>
  <si>
    <t>A   TRAVELER INFORMATION</t>
  </si>
  <si>
    <t>Employee name</t>
  </si>
  <si>
    <t>Employee ID</t>
  </si>
  <si>
    <t>Department</t>
  </si>
  <si>
    <t>Manager name</t>
  </si>
  <si>
    <t>Manager email</t>
  </si>
  <si>
    <t>Project / cost center</t>
  </si>
  <si>
    <t>Trip purpose / business reason</t>
  </si>
  <si>
    <t>Departure date</t>
  </si>
  <si>
    <t>Return date</t>
  </si>
  <si>
    <t>Destination(s)</t>
  </si>
  <si>
    <t>B   EXPENSE DETAILS</t>
  </si>
  <si>
    <t>One row per receipt. Category dropdown: LO Lodging, AF Airfare, GT Ground Transport, ME Meals &amp; Per Diem, MI Mileage (use section C instead), CF Conference / Registration, OT Other. Paid by: Personal means you are owed the money; Company card means the company already paid and the Summary sheet excludes it from your reimbursement.</t>
  </si>
  <si>
    <t>Date</t>
  </si>
  <si>
    <t>Description / vendor</t>
  </si>
  <si>
    <t>Category</t>
  </si>
  <si>
    <t>Paid by</t>
  </si>
  <si>
    <t>Receipt (Y/N)</t>
  </si>
  <si>
    <t>Amount (USD)</t>
  </si>
  <si>
    <t>Notes</t>
  </si>
  <si>
    <t>Subtotal (section B)</t>
  </si>
  <si>
    <t>Need more rows? Insert rows above the subtotal line and the formulas keep working. Receipts are required for any single expense over $75 under IRS rules; many companies set a lower threshold.</t>
  </si>
  <si>
    <t>Per diem (if your company pays a daily meal allowance instead of meal receipts)</t>
  </si>
  <si>
    <t>Days</t>
  </si>
  <si>
    <t>Daily M&amp;IE rate</t>
  </si>
  <si>
    <t/>
  </si>
  <si>
    <t>Per diem amount</t>
  </si>
  <si>
    <t>Full days count 100%; the GSA pays 75% on the first and last day of travel.</t>
  </si>
  <si>
    <t>C   MILEAGE LOG  (personal vehicle use only)</t>
  </si>
  <si>
    <t>IRS standard mileage rate ($ per mile)</t>
  </si>
  <si>
    <t>2026 rate. The IRS updates this every January; change the number and the log recalculates.</t>
  </si>
  <si>
    <t>From</t>
  </si>
  <si>
    <t>To</t>
  </si>
  <si>
    <t>Business purpose</t>
  </si>
  <si>
    <t>Miles</t>
  </si>
  <si>
    <t>Total miles and mileage amount</t>
  </si>
  <si>
    <t>Book, manage, and expense business travel in one place.   Get started free at engine.com</t>
  </si>
  <si>
    <t>Disclaimer</t>
  </si>
  <si>
    <t>These templates are provided for general informational purposes only and do not constitute legal, financial, tax, HR, or compliance advice. Engine makes no representations or warranties of any kind, express or implied, regarding the accuracy, completeness, or suitability of these templates for any particular purpose or business. Use of these templates is at your own risk. Engine disclaims all liability for any damages, losses, or claims arising out of or related to your use of or reliance on these templates. You should consult qualified legal or professional counsel before implementing any template in your business.</t>
  </si>
  <si>
    <t>EXPENSE SUMMARY AND APPROVAL</t>
  </si>
  <si>
    <t>Totals pull from the Expense Report sheet by category. Enter any cash or card advance and the net amount due calculates.</t>
  </si>
  <si>
    <t>D   EXPENSE SUMMARY</t>
  </si>
  <si>
    <t>Line items</t>
  </si>
  <si>
    <t>Lodging (LO)</t>
  </si>
  <si>
    <t>Airfare (AF)</t>
  </si>
  <si>
    <t>Ground Transport (GT)</t>
  </si>
  <si>
    <t>Meals &amp; Per Diem (ME)</t>
  </si>
  <si>
    <t>Meal receipts plus the per diem line</t>
  </si>
  <si>
    <t>Mileage (MI)</t>
  </si>
  <si>
    <t>Mileage log plus any MI line items</t>
  </si>
  <si>
    <t>Conference / Registration (CF)</t>
  </si>
  <si>
    <t>Other (OT)</t>
  </si>
  <si>
    <t>TOTAL CLAIMED</t>
  </si>
  <si>
    <t>Less: paid on company card (rows marked Company card)</t>
  </si>
  <si>
    <t>Calculated; the company already paid these</t>
  </si>
  <si>
    <t>Less: cash / card advance received</t>
  </si>
  <si>
    <t>NET AMOUNT DUE TO EMPLOYEE</t>
  </si>
  <si>
    <t>Net due = total claimed, less anything paid on a company card, less any advance. A negative number means the balance is owed back to the company.</t>
  </si>
  <si>
    <t>E   CERTIFICATION &amp; APPROVAL</t>
  </si>
  <si>
    <t>I certify that the expenses listed are accurate, were incurred on company business, and have not been previously reimbursed.</t>
  </si>
  <si>
    <t>Notes / explanations (expenses above policy cap, manager pre-approval, foreign currency conversion)</t>
  </si>
  <si>
    <t>Employee signature</t>
  </si>
  <si>
    <t>Manager approval signature</t>
  </si>
  <si>
    <t>Finance / accounts payable approval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</si>
</sst>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mmm d, yyyy"/>
    <numFmt numFmtId="165" formatCode="mmm d"/>
    <numFmt numFmtId="166" formatCode="$#,##0.00"/>
    <numFmt numFmtId="167" formatCode="$0.000"/>
    <numFmt numFmtId="168" formatCode="0.0"/>
    <numFmt numFmtId="169" formatCode="$#,##0.00;[Red]-$#,##0.00"/>
  </numFmts>
  <fonts count="13" x14ac:knownFonts="1">
    <font>
      <color theme="1"/>
      <family val="2"/>
      <scheme val="minor"/>
      <sz val="11"/>
      <name val="Calibri"/>
    </font>
    <font>
      <b/>
      <color rgb="FF111111"/>
      <sz val="20"/>
      <name val="Calibri"/>
    </font>
    <font>
      <i/>
      <color rgb="FF888888"/>
      <sz val="10"/>
      <name val="Calibri"/>
    </font>
    <font>
      <b/>
      <color rgb="FF111111"/>
      <sz val="11"/>
      <name val="Calibri"/>
    </font>
    <font>
      <b/>
      <color rgb="FF333333"/>
      <sz val="9"/>
      <name val="Calibri"/>
    </font>
    <font>
      <sz val="10"/>
      <name val="Calibri"/>
    </font>
    <font>
      <i/>
      <color rgb="FF555555"/>
      <sz val="9"/>
      <name val="Calibri"/>
    </font>
    <font>
      <b/>
      <sz val="10"/>
      <name val="Calibri"/>
    </font>
    <font>
      <b/>
      <color rgb="FFFFFFFF"/>
      <sz val="11"/>
      <name val="Calibri"/>
    </font>
    <font>
      <b/>
      <color rgb="FF999999"/>
      <sz val="8"/>
      <name val="Calibri"/>
    </font>
    <font>
      <color rgb="FF999999"/>
      <sz val="7"/>
      <name val="Calibri"/>
    </font>
    <font>
      <color rgb="FF555555"/>
      <sz val="10"/>
      <name val="Calibri"/>
    </font>
    <font>
      <b/>
      <sz val="11"/>
      <name val="Calibri"/>
    </font>
  </fonts>
  <fills count="6">
    <fill>
      <patternFill patternType="none"/>
    </fill>
    <fill>
      <patternFill patternType="gray125"/>
    </fill>
    <fill>
      <patternFill patternType="solid">
        <fgColor rgb="FF7DCBD9"/>
      </patternFill>
    </fill>
    <fill>
      <patternFill patternType="solid">
        <fgColor rgb="FFF2F2F2"/>
      </patternFill>
    </fill>
    <fill>
      <patternFill patternType="solid">
        <fgColor rgb="FFFFF6D6"/>
      </patternFill>
    </fill>
    <fill>
      <patternFill patternType="solid">
        <fgColor rgb="FF111111"/>
      </patternFill>
    </fill>
  </fills>
  <borders count="4">
    <border>
      <left/>
      <right/>
      <top/>
      <bottom/>
      <diagonal/>
    </border>
    <border>
      <left/>
      <right/>
      <top/>
      <bottom style="medium">
        <color rgb="FF7DCBD9"/>
      </bottom>
      <diagonal/>
    </border>
    <border>
      <left style="thin">
        <color rgb="FFBFBFBF"/>
      </left>
      <right style="thin">
        <color rgb="FFBFBFBF"/>
      </right>
      <top style="thin">
        <color rgb="FFBFBFBF"/>
      </top>
      <bottom style="thin">
        <color rgb="FFBFBFBF"/>
      </bottom>
      <diagonal/>
    </border>
    <border>
      <left/>
      <right/>
      <top style="thin">
        <color rgb="FFBFBFBF"/>
      </top>
      <bottom/>
      <diagonal/>
    </border>
  </borders>
  <cellStyleXfs count="1">
    <xf numFmtId="0" fontId="0" fillId="0" borderId="0"/>
  </cellStyleXfs>
  <cellXfs count="33">
    <xf numFmtId="0" fontId="0" fillId="0" borderId="0" xfId="0"/>
    <xf numFmtId="0" fontId="1" fillId="0" borderId="0" xfId="0" applyFont="1"/>
    <xf numFmtId="0" fontId="2" fillId="0" borderId="1" xfId="0" applyFont="1" applyBorder="1"/>
    <xf numFmtId="0" fontId="3" fillId="2" borderId="0" xfId="0" applyFont="1" applyFill="1"/>
    <xf numFmtId="0" fontId="4" fillId="3" borderId="2" xfId="0" applyFont="1" applyFill="1" applyBorder="1"/>
    <xf numFmtId="0" fontId="5" fillId="0" borderId="2" xfId="0" applyFont="1" applyBorder="1"/>
    <xf numFmtId="164" fontId="5" fillId="0" borderId="2" xfId="0" applyNumberFormat="1" applyFont="1" applyBorder="1"/>
    <xf numFmtId="0" fontId="6" fillId="0" borderId="0" xfId="0" applyFont="1" applyAlignment="1">
      <alignment vertical="top" wrapText="1"/>
    </xf>
    <xf numFmtId="0" fontId="4" fillId="3" borderId="2" xfId="0" applyFont="1" applyFill="1" applyBorder="1" applyAlignment="1">
      <alignment vertical="center" wrapText="1"/>
    </xf>
    <xf numFmtId="165" fontId="5" fillId="0" borderId="2" xfId="0" applyNumberFormat="1" applyFont="1" applyBorder="1"/>
    <xf numFmtId="0" fontId="5" fillId="0" borderId="2" xfId="0" applyFont="1" applyBorder="1" applyAlignment="1">
      <alignment horizontal="center"/>
    </xf>
    <xf numFmtId="166" fontId="5" fillId="0" borderId="2" xfId="0" applyNumberFormat="1" applyFont="1" applyBorder="1"/>
    <xf numFmtId="0" fontId="7" fillId="3" borderId="2" xfId="0" applyFont="1" applyFill="1" applyBorder="1"/>
    <xf numFmtId="166" fontId="7" fillId="3" borderId="2" xfId="0" applyNumberFormat="1" applyFont="1" applyFill="1" applyBorder="1"/>
    <xf numFmtId="0" fontId="0" fillId="0" borderId="2" xfId="0" applyBorder="1"/>
    <xf numFmtId="0" fontId="6" fillId="0" borderId="2" xfId="0" applyFont="1" applyBorder="1"/>
    <xf numFmtId="2" fontId="5" fillId="4" borderId="2" xfId="0" applyNumberFormat="1" applyFont="1" applyFill="1" applyBorder="1" applyAlignment="1">
      <alignment horizontal="center"/>
    </xf>
    <xf numFmtId="166" fontId="5" fillId="4" borderId="2" xfId="0" applyNumberFormat="1" applyFont="1" applyFill="1" applyBorder="1"/>
    <xf numFmtId="167" fontId="7" fillId="4" borderId="2" xfId="0" applyNumberFormat="1" applyFont="1" applyFill="1" applyBorder="1"/>
    <xf numFmtId="0" fontId="6" fillId="0" borderId="0" xfId="0" applyFont="1"/>
    <xf numFmtId="168" fontId="5" fillId="0" borderId="2" xfId="0" applyNumberFormat="1" applyFont="1" applyBorder="1" applyAlignment="1">
      <alignment horizontal="right"/>
    </xf>
    <xf numFmtId="168" fontId="7" fillId="3" borderId="2" xfId="0" applyNumberFormat="1" applyFont="1" applyFill="1" applyBorder="1"/>
    <xf numFmtId="0" fontId="8" fillId="5" borderId="0" xfId="0" applyFont="1" applyFill="1" applyAlignment="1">
      <alignment vertical="center" indent="1"/>
    </xf>
    <xf numFmtId="0" fontId="9" fillId="0" borderId="3" xfId="0" applyFont="1" applyBorder="1"/>
    <xf numFmtId="0" fontId="10" fillId="0" borderId="0" xfId="0" applyFont="1" applyAlignment="1">
      <alignment vertical="top" wrapText="1"/>
    </xf>
    <xf numFmtId="0" fontId="7" fillId="3" borderId="2" xfId="0" applyFont="1" applyFill="1" applyBorder="1" applyAlignment="1">
      <alignment horizontal="center"/>
    </xf>
    <xf numFmtId="0" fontId="11" fillId="0" borderId="2" xfId="0" applyFont="1" applyBorder="1"/>
    <xf numFmtId="166" fontId="0" fillId="0" borderId="2" xfId="0" applyNumberFormat="1" applyBorder="1"/>
    <xf numFmtId="166" fontId="0" fillId="4" borderId="2" xfId="0" applyNumberFormat="1" applyFill="1" applyBorder="1"/>
    <xf numFmtId="0" fontId="12" fillId="2" borderId="2" xfId="0" applyFont="1" applyFill="1" applyBorder="1"/>
    <xf numFmtId="169" fontId="12" fillId="2" borderId="2" xfId="0" applyNumberFormat="1" applyFont="1" applyFill="1" applyBorder="1"/>
    <xf numFmtId="0" fontId="0" fillId="0" borderId="2" xfId="0" applyBorder="1" applyAlignment="1">
      <alignment vertical="top" wrapText="1"/>
    </xf>
    <xf numFmtId="164" fontId="0" fillId="0" borderId="2"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ngine.com/?utm_source=template&amp;utm_medium=document&amp;utm_campaign=business-travel-expense-report-templat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engine.com/?utm_source=template&amp;utm_medium=document&amp;utm_campaign=business-travel-expense-report-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9"/>
  <sheetViews>
    <sheetView workbookViewId="0" showGridLines="0"/>
  </sheetViews>
  <sheetFormatPr defaultRowHeight="15" outlineLevelRow="0" outlineLevelCol="0" x14ac:dyDescent="55"/>
  <cols>
    <col min="1" max="1" width="13" customWidth="1"/>
    <col min="2" max="2" width="30" customWidth="1"/>
    <col min="3" max="3" width="14" customWidth="1"/>
    <col min="4" max="4" width="12" customWidth="1"/>
    <col min="5" max="5" width="16" customWidth="1"/>
    <col min="6" max="6" width="12" customWidth="1"/>
    <col min="7" max="8" width="14" customWidth="1"/>
  </cols>
  <sheetData>
    <row r="1" ht="30" customHeight="1" spans="1:8" x14ac:dyDescent="0.25">
      <c r="A1" s="1" t="s">
        <v>0</v>
      </c>
      <c r="B1" s="1"/>
      <c r="C1" s="1"/>
      <c r="D1" s="1"/>
      <c r="E1" s="1"/>
      <c r="F1" s="1"/>
      <c r="G1" s="1"/>
      <c r="H1" s="1"/>
    </row>
    <row r="2" spans="1:8" x14ac:dyDescent="0.25">
      <c r="A2" s="2" t="s">
        <v>1</v>
      </c>
      <c r="B2" s="2"/>
      <c r="C2" s="2"/>
      <c r="D2" s="2"/>
      <c r="E2" s="2"/>
      <c r="F2" s="2"/>
      <c r="G2" s="2"/>
      <c r="H2" s="2"/>
    </row>
    <row r="3" ht="8" customHeight="1" x14ac:dyDescent="0.25"/>
    <row r="4" ht="20" customHeight="1" spans="1:8" x14ac:dyDescent="0.25">
      <c r="A4" s="3" t="s">
        <v>2</v>
      </c>
      <c r="B4" s="3"/>
      <c r="C4" s="3"/>
      <c r="D4" s="3"/>
      <c r="E4" s="3"/>
      <c r="F4" s="3"/>
      <c r="G4" s="3"/>
      <c r="H4" s="3"/>
    </row>
    <row r="5" ht="16" customHeight="1" spans="1:8" x14ac:dyDescent="0.25">
      <c r="A5" s="4" t="s">
        <v>3</v>
      </c>
      <c r="B5" s="4"/>
      <c r="C5" s="4"/>
      <c r="D5" s="4" t="s">
        <v>4</v>
      </c>
      <c r="E5" s="4"/>
      <c r="F5" s="4" t="s">
        <v>5</v>
      </c>
      <c r="G5" s="4"/>
      <c r="H5" s="4"/>
    </row>
    <row r="6" ht="24" customHeight="1" spans="1:8" x14ac:dyDescent="0.25">
      <c r="A6" s="5"/>
      <c r="B6" s="5"/>
      <c r="C6" s="5"/>
      <c r="D6" s="5"/>
      <c r="E6" s="5"/>
      <c r="F6" s="5"/>
      <c r="G6" s="5"/>
      <c r="H6" s="5"/>
    </row>
    <row r="7" ht="16" customHeight="1" spans="1:8" x14ac:dyDescent="0.25">
      <c r="A7" s="4" t="s">
        <v>6</v>
      </c>
      <c r="B7" s="4"/>
      <c r="C7" s="4"/>
      <c r="D7" s="4" t="s">
        <v>7</v>
      </c>
      <c r="E7" s="4"/>
      <c r="F7" s="4" t="s">
        <v>8</v>
      </c>
      <c r="G7" s="4"/>
      <c r="H7" s="4"/>
    </row>
    <row r="8" ht="24" customHeight="1" spans="1:8" x14ac:dyDescent="0.25">
      <c r="A8" s="5"/>
      <c r="B8" s="5"/>
      <c r="C8" s="5"/>
      <c r="D8" s="5"/>
      <c r="E8" s="5"/>
      <c r="F8" s="5"/>
      <c r="G8" s="5"/>
      <c r="H8" s="5"/>
    </row>
    <row r="9" ht="16" customHeight="1" spans="1:8" x14ac:dyDescent="0.25">
      <c r="A9" s="4" t="s">
        <v>9</v>
      </c>
      <c r="B9" s="4"/>
      <c r="C9" s="4"/>
      <c r="D9" s="4"/>
      <c r="E9" s="4" t="s">
        <v>10</v>
      </c>
      <c r="F9" s="4"/>
      <c r="G9" s="4" t="s">
        <v>11</v>
      </c>
      <c r="H9" s="4"/>
    </row>
    <row r="10" ht="24" customHeight="1" spans="1:8" x14ac:dyDescent="0.25">
      <c r="A10" s="5"/>
      <c r="B10" s="5"/>
      <c r="C10" s="5"/>
      <c r="D10" s="5"/>
      <c r="E10" s="6"/>
      <c r="F10" s="6"/>
      <c r="G10" s="6"/>
      <c r="H10" s="6"/>
    </row>
    <row r="11" ht="16" customHeight="1" spans="1:8" x14ac:dyDescent="0.25">
      <c r="A11" s="4" t="s">
        <v>12</v>
      </c>
      <c r="B11" s="4"/>
      <c r="C11" s="4"/>
      <c r="D11" s="4"/>
      <c r="E11" s="4"/>
      <c r="F11" s="4"/>
      <c r="G11" s="4"/>
      <c r="H11" s="4"/>
    </row>
    <row r="12" ht="24" customHeight="1" spans="1:8" x14ac:dyDescent="0.25">
      <c r="A12" s="5"/>
      <c r="B12" s="5"/>
      <c r="C12" s="5"/>
      <c r="D12" s="5"/>
      <c r="E12" s="5"/>
      <c r="F12" s="5"/>
      <c r="G12" s="5"/>
      <c r="H12" s="5"/>
    </row>
    <row r="14" ht="20" customHeight="1" spans="1:8" x14ac:dyDescent="0.25">
      <c r="A14" s="3" t="s">
        <v>13</v>
      </c>
      <c r="B14" s="3"/>
      <c r="C14" s="3"/>
      <c r="D14" s="3"/>
      <c r="E14" s="3"/>
      <c r="F14" s="3"/>
      <c r="G14" s="3"/>
      <c r="H14" s="3"/>
    </row>
    <row r="15" ht="40" customHeight="1" spans="1:8" x14ac:dyDescent="0.25">
      <c r="A15" s="7" t="s">
        <v>14</v>
      </c>
      <c r="B15" s="7"/>
      <c r="C15" s="7"/>
      <c r="D15" s="7"/>
      <c r="E15" s="7"/>
      <c r="F15" s="7"/>
      <c r="G15" s="7"/>
      <c r="H15" s="7"/>
    </row>
    <row r="16" ht="20" customHeight="1" spans="1:8" x14ac:dyDescent="0.25">
      <c r="A16" s="8" t="s">
        <v>15</v>
      </c>
      <c r="B16" s="8" t="s">
        <v>16</v>
      </c>
      <c r="C16" s="8"/>
      <c r="D16" s="8" t="s">
        <v>17</v>
      </c>
      <c r="E16" s="8" t="s">
        <v>18</v>
      </c>
      <c r="F16" s="8" t="s">
        <v>19</v>
      </c>
      <c r="G16" s="8" t="s">
        <v>20</v>
      </c>
      <c r="H16" s="8" t="s">
        <v>21</v>
      </c>
    </row>
    <row r="17" ht="20" customHeight="1" spans="1:8" x14ac:dyDescent="0.25">
      <c r="A17" s="9"/>
      <c r="B17" s="5"/>
      <c r="C17" s="5"/>
      <c r="D17" s="10"/>
      <c r="E17" s="10"/>
      <c r="F17" s="10"/>
      <c r="G17" s="11"/>
      <c r="H17" s="5"/>
    </row>
    <row r="18" ht="20" customHeight="1" spans="1:8" x14ac:dyDescent="0.25">
      <c r="A18" s="9"/>
      <c r="B18" s="5"/>
      <c r="C18" s="5"/>
      <c r="D18" s="10"/>
      <c r="E18" s="10"/>
      <c r="F18" s="10"/>
      <c r="G18" s="11"/>
      <c r="H18" s="5"/>
    </row>
    <row r="19" ht="20" customHeight="1" spans="1:8" x14ac:dyDescent="0.25">
      <c r="A19" s="9"/>
      <c r="B19" s="5"/>
      <c r="C19" s="5"/>
      <c r="D19" s="10"/>
      <c r="E19" s="10"/>
      <c r="F19" s="10"/>
      <c r="G19" s="11"/>
      <c r="H19" s="5"/>
    </row>
    <row r="20" ht="20" customHeight="1" spans="1:8" x14ac:dyDescent="0.25">
      <c r="A20" s="9"/>
      <c r="B20" s="5"/>
      <c r="C20" s="5"/>
      <c r="D20" s="10"/>
      <c r="E20" s="10"/>
      <c r="F20" s="10"/>
      <c r="G20" s="11"/>
      <c r="H20" s="5"/>
    </row>
    <row r="21" ht="20" customHeight="1" spans="1:8" x14ac:dyDescent="0.25">
      <c r="A21" s="9"/>
      <c r="B21" s="5"/>
      <c r="C21" s="5"/>
      <c r="D21" s="10"/>
      <c r="E21" s="10"/>
      <c r="F21" s="10"/>
      <c r="G21" s="11"/>
      <c r="H21" s="5"/>
    </row>
    <row r="22" ht="20" customHeight="1" spans="1:8" x14ac:dyDescent="0.25">
      <c r="A22" s="9"/>
      <c r="B22" s="5"/>
      <c r="C22" s="5"/>
      <c r="D22" s="10"/>
      <c r="E22" s="10"/>
      <c r="F22" s="10"/>
      <c r="G22" s="11"/>
      <c r="H22" s="5"/>
    </row>
    <row r="23" ht="20" customHeight="1" spans="1:8" x14ac:dyDescent="0.25">
      <c r="A23" s="9"/>
      <c r="B23" s="5"/>
      <c r="C23" s="5"/>
      <c r="D23" s="10"/>
      <c r="E23" s="10"/>
      <c r="F23" s="10"/>
      <c r="G23" s="11"/>
      <c r="H23" s="5"/>
    </row>
    <row r="24" ht="20" customHeight="1" spans="1:8" x14ac:dyDescent="0.25">
      <c r="A24" s="9"/>
      <c r="B24" s="5"/>
      <c r="C24" s="5"/>
      <c r="D24" s="10"/>
      <c r="E24" s="10"/>
      <c r="F24" s="10"/>
      <c r="G24" s="11"/>
      <c r="H24" s="5"/>
    </row>
    <row r="25" ht="20" customHeight="1" spans="1:8" x14ac:dyDescent="0.25">
      <c r="A25" s="9"/>
      <c r="B25" s="5"/>
      <c r="C25" s="5"/>
      <c r="D25" s="10"/>
      <c r="E25" s="10"/>
      <c r="F25" s="10"/>
      <c r="G25" s="11"/>
      <c r="H25" s="5"/>
    </row>
    <row r="26" ht="20" customHeight="1" spans="1:8" x14ac:dyDescent="0.25">
      <c r="A26" s="9"/>
      <c r="B26" s="5"/>
      <c r="C26" s="5"/>
      <c r="D26" s="10"/>
      <c r="E26" s="10"/>
      <c r="F26" s="10"/>
      <c r="G26" s="11"/>
      <c r="H26" s="5"/>
    </row>
    <row r="27" ht="20" customHeight="1" spans="1:8" x14ac:dyDescent="0.25">
      <c r="A27" s="9"/>
      <c r="B27" s="5"/>
      <c r="C27" s="5"/>
      <c r="D27" s="10"/>
      <c r="E27" s="10"/>
      <c r="F27" s="10"/>
      <c r="G27" s="11"/>
      <c r="H27" s="5"/>
    </row>
    <row r="28" ht="20" customHeight="1" spans="1:8" x14ac:dyDescent="0.25">
      <c r="A28" s="9"/>
      <c r="B28" s="5"/>
      <c r="C28" s="5"/>
      <c r="D28" s="10"/>
      <c r="E28" s="10"/>
      <c r="F28" s="10"/>
      <c r="G28" s="11"/>
      <c r="H28" s="5"/>
    </row>
    <row r="29" ht="20" customHeight="1" spans="1:8" x14ac:dyDescent="0.25">
      <c r="A29" s="9"/>
      <c r="B29" s="5"/>
      <c r="C29" s="5"/>
      <c r="D29" s="10"/>
      <c r="E29" s="10"/>
      <c r="F29" s="10"/>
      <c r="G29" s="11"/>
      <c r="H29" s="5"/>
    </row>
    <row r="30" ht="20" customHeight="1" spans="1:8" x14ac:dyDescent="0.25">
      <c r="A30" s="9"/>
      <c r="B30" s="5"/>
      <c r="C30" s="5"/>
      <c r="D30" s="10"/>
      <c r="E30" s="10"/>
      <c r="F30" s="10"/>
      <c r="G30" s="11"/>
      <c r="H30" s="5"/>
    </row>
    <row r="31" ht="20" customHeight="1" spans="1:8" x14ac:dyDescent="0.25">
      <c r="A31" s="9"/>
      <c r="B31" s="5"/>
      <c r="C31" s="5"/>
      <c r="D31" s="10"/>
      <c r="E31" s="10"/>
      <c r="F31" s="10"/>
      <c r="G31" s="11"/>
      <c r="H31" s="5"/>
    </row>
    <row r="32" ht="20" customHeight="1" spans="1:8" x14ac:dyDescent="0.25">
      <c r="A32" s="9"/>
      <c r="B32" s="5"/>
      <c r="C32" s="5"/>
      <c r="D32" s="10"/>
      <c r="E32" s="10"/>
      <c r="F32" s="10"/>
      <c r="G32" s="11"/>
      <c r="H32" s="5"/>
    </row>
    <row r="33" ht="20" customHeight="1" spans="1:8" x14ac:dyDescent="0.25">
      <c r="A33" s="9"/>
      <c r="B33" s="5"/>
      <c r="C33" s="5"/>
      <c r="D33" s="10"/>
      <c r="E33" s="10"/>
      <c r="F33" s="10"/>
      <c r="G33" s="11"/>
      <c r="H33" s="5"/>
    </row>
    <row r="34" ht="20" customHeight="1" spans="1:8" x14ac:dyDescent="0.25">
      <c r="A34" s="9"/>
      <c r="B34" s="5"/>
      <c r="C34" s="5"/>
      <c r="D34" s="10"/>
      <c r="E34" s="10"/>
      <c r="F34" s="10"/>
      <c r="G34" s="11"/>
      <c r="H34" s="5"/>
    </row>
    <row r="35" ht="20" customHeight="1" spans="1:8" x14ac:dyDescent="0.25">
      <c r="A35" s="9"/>
      <c r="B35" s="5"/>
      <c r="C35" s="5"/>
      <c r="D35" s="10"/>
      <c r="E35" s="10"/>
      <c r="F35" s="10"/>
      <c r="G35" s="11"/>
      <c r="H35" s="5"/>
    </row>
    <row r="36" ht="20" customHeight="1" spans="1:8" x14ac:dyDescent="0.25">
      <c r="A36" s="9"/>
      <c r="B36" s="5"/>
      <c r="C36" s="5"/>
      <c r="D36" s="10"/>
      <c r="E36" s="10"/>
      <c r="F36" s="10"/>
      <c r="G36" s="11"/>
      <c r="H36" s="5"/>
    </row>
    <row r="37" ht="20" customHeight="1" spans="1:8" x14ac:dyDescent="0.25">
      <c r="A37" s="12"/>
      <c r="B37" s="12" t="s">
        <v>22</v>
      </c>
      <c r="C37" s="12"/>
      <c r="D37" s="12"/>
      <c r="E37" s="12"/>
      <c r="F37" s="12"/>
      <c r="G37" s="13">
        <f>SUM(G17:G36)</f>
      </c>
      <c r="H37" s="12"/>
    </row>
    <row r="38" ht="28" customHeight="1" spans="1:8" x14ac:dyDescent="0.25">
      <c r="A38" s="7" t="s">
        <v>23</v>
      </c>
      <c r="B38" s="7"/>
      <c r="C38" s="7"/>
      <c r="D38" s="7"/>
      <c r="E38" s="7"/>
      <c r="F38" s="7"/>
      <c r="G38" s="7"/>
      <c r="H38" s="7"/>
    </row>
    <row r="40" ht="18" customHeight="1" spans="1:8" x14ac:dyDescent="0.25">
      <c r="A40" s="4" t="s">
        <v>24</v>
      </c>
      <c r="B40" s="4"/>
      <c r="C40" s="4"/>
      <c r="D40" s="4" t="s">
        <v>25</v>
      </c>
      <c r="E40" s="4" t="s">
        <v>26</v>
      </c>
      <c r="F40" s="4" t="s">
        <v>27</v>
      </c>
      <c r="G40" s="4" t="s">
        <v>28</v>
      </c>
      <c r="H40" s="14"/>
    </row>
    <row r="41" ht="22" customHeight="1" spans="1:8" x14ac:dyDescent="0.25">
      <c r="A41" s="15" t="s">
        <v>29</v>
      </c>
      <c r="B41" s="15"/>
      <c r="C41" s="15"/>
      <c r="D41" s="16"/>
      <c r="E41" s="17"/>
      <c r="F41" s="5"/>
      <c r="G41" s="11">
        <f>IF(AND(ISNUMBER(D41),ISNUMBER(E41)),ROUND(D41*E41,2),"")</f>
      </c>
      <c r="H41" s="5"/>
    </row>
    <row r="43" ht="20" customHeight="1" spans="1:8" x14ac:dyDescent="0.25">
      <c r="A43" s="3" t="s">
        <v>30</v>
      </c>
      <c r="B43" s="3"/>
      <c r="C43" s="3"/>
      <c r="D43" s="3"/>
      <c r="E43" s="3"/>
      <c r="F43" s="3"/>
      <c r="G43" s="3"/>
      <c r="H43" s="3"/>
    </row>
    <row r="44" ht="20" customHeight="1" spans="1:8" x14ac:dyDescent="0.25">
      <c r="A44" s="4" t="s">
        <v>31</v>
      </c>
      <c r="B44" s="4"/>
      <c r="C44" s="4"/>
      <c r="D44" s="18">
        <v>0.725</v>
      </c>
      <c r="E44" s="19" t="s">
        <v>32</v>
      </c>
      <c r="F44" s="19"/>
      <c r="G44" s="19"/>
      <c r="H44" s="19"/>
    </row>
    <row r="45" ht="20" customHeight="1" spans="1:8" x14ac:dyDescent="0.25">
      <c r="A45" s="8" t="s">
        <v>15</v>
      </c>
      <c r="B45" s="8" t="s">
        <v>33</v>
      </c>
      <c r="C45" s="8" t="s">
        <v>34</v>
      </c>
      <c r="D45" s="8" t="s">
        <v>35</v>
      </c>
      <c r="E45" s="8"/>
      <c r="F45" s="8" t="s">
        <v>36</v>
      </c>
      <c r="G45" s="8" t="s">
        <v>20</v>
      </c>
      <c r="H45" s="8" t="s">
        <v>21</v>
      </c>
    </row>
    <row r="46" ht="20" customHeight="1" spans="1:8" x14ac:dyDescent="0.25">
      <c r="A46" s="9"/>
      <c r="B46" s="5"/>
      <c r="C46" s="5"/>
      <c r="D46" s="5"/>
      <c r="E46" s="5"/>
      <c r="F46" s="20"/>
      <c r="G46" s="11">
        <f>IF(ISNUMBER(F46),ROUND(F46*$D$44,2),"")</f>
      </c>
      <c r="H46" s="5"/>
    </row>
    <row r="47" ht="20" customHeight="1" spans="1:8" x14ac:dyDescent="0.25">
      <c r="A47" s="9"/>
      <c r="B47" s="5"/>
      <c r="C47" s="5"/>
      <c r="D47" s="5"/>
      <c r="E47" s="5"/>
      <c r="F47" s="20"/>
      <c r="G47" s="11">
        <f>IF(ISNUMBER(F47),ROUND(F47*$D$44,2),"")</f>
      </c>
      <c r="H47" s="5"/>
    </row>
    <row r="48" ht="20" customHeight="1" spans="1:8" x14ac:dyDescent="0.25">
      <c r="A48" s="9"/>
      <c r="B48" s="5"/>
      <c r="C48" s="5"/>
      <c r="D48" s="5"/>
      <c r="E48" s="5"/>
      <c r="F48" s="20"/>
      <c r="G48" s="11">
        <f>IF(ISNUMBER(F48),ROUND(F48*$D$44,2),"")</f>
      </c>
      <c r="H48" s="5"/>
    </row>
    <row r="49" ht="20" customHeight="1" spans="1:8" x14ac:dyDescent="0.25">
      <c r="A49" s="9"/>
      <c r="B49" s="5"/>
      <c r="C49" s="5"/>
      <c r="D49" s="5"/>
      <c r="E49" s="5"/>
      <c r="F49" s="20"/>
      <c r="G49" s="11">
        <f>IF(ISNUMBER(F49),ROUND(F49*$D$44,2),"")</f>
      </c>
      <c r="H49" s="5"/>
    </row>
    <row r="50" ht="20" customHeight="1" spans="1:8" x14ac:dyDescent="0.25">
      <c r="A50" s="9"/>
      <c r="B50" s="5"/>
      <c r="C50" s="5"/>
      <c r="D50" s="5"/>
      <c r="E50" s="5"/>
      <c r="F50" s="20"/>
      <c r="G50" s="11">
        <f>IF(ISNUMBER(F50),ROUND(F50*$D$44,2),"")</f>
      </c>
      <c r="H50" s="5"/>
    </row>
    <row r="51" ht="20" customHeight="1" spans="1:8" x14ac:dyDescent="0.25">
      <c r="A51" s="9"/>
      <c r="B51" s="5"/>
      <c r="C51" s="5"/>
      <c r="D51" s="5"/>
      <c r="E51" s="5"/>
      <c r="F51" s="20"/>
      <c r="G51" s="11">
        <f>IF(ISNUMBER(F51),ROUND(F51*$D$44,2),"")</f>
      </c>
      <c r="H51" s="5"/>
    </row>
    <row r="52" ht="20" customHeight="1" spans="1:8" x14ac:dyDescent="0.25">
      <c r="A52" s="9"/>
      <c r="B52" s="5"/>
      <c r="C52" s="5"/>
      <c r="D52" s="5"/>
      <c r="E52" s="5"/>
      <c r="F52" s="20"/>
      <c r="G52" s="11">
        <f>IF(ISNUMBER(F52),ROUND(F52*$D$44,2),"")</f>
      </c>
      <c r="H52" s="5"/>
    </row>
    <row r="53" ht="20" customHeight="1" spans="1:8" x14ac:dyDescent="0.25">
      <c r="A53" s="9"/>
      <c r="B53" s="5"/>
      <c r="C53" s="5"/>
      <c r="D53" s="5"/>
      <c r="E53" s="5"/>
      <c r="F53" s="20"/>
      <c r="G53" s="11">
        <f>IF(ISNUMBER(F53),ROUND(F53*$D$44,2),"")</f>
      </c>
      <c r="H53" s="5"/>
    </row>
    <row r="54" ht="20" customHeight="1" spans="1:8" x14ac:dyDescent="0.25">
      <c r="A54" s="12"/>
      <c r="B54" s="12" t="s">
        <v>37</v>
      </c>
      <c r="C54" s="12"/>
      <c r="D54" s="12"/>
      <c r="E54" s="12"/>
      <c r="F54" s="21">
        <f>SUM(F46:F53)</f>
      </c>
      <c r="G54" s="13">
        <f>SUM(G46:G53)</f>
      </c>
      <c r="H54" s="12"/>
    </row>
    <row r="56" ht="34" customHeight="1" spans="1:8" x14ac:dyDescent="0.25">
      <c r="A56" s="22" t="s">
        <v>38</v>
      </c>
      <c r="B56" s="22"/>
      <c r="C56" s="22"/>
      <c r="D56" s="22"/>
      <c r="E56" s="22"/>
      <c r="F56" s="22"/>
      <c r="G56" s="22"/>
      <c r="H56" s="22"/>
    </row>
    <row r="58" spans="1:8" x14ac:dyDescent="0.25">
      <c r="A58" s="23" t="s">
        <v>39</v>
      </c>
      <c r="B58" s="23"/>
      <c r="C58" s="23"/>
      <c r="D58" s="23"/>
      <c r="E58" s="23"/>
      <c r="F58" s="23"/>
      <c r="G58" s="23"/>
      <c r="H58" s="23"/>
    </row>
    <row r="59" ht="60" customHeight="1" spans="1:8" x14ac:dyDescent="0.25">
      <c r="A59" s="24" t="s">
        <v>40</v>
      </c>
      <c r="B59" s="24"/>
      <c r="C59" s="24"/>
      <c r="D59" s="24"/>
      <c r="E59" s="24"/>
      <c r="F59" s="24"/>
      <c r="G59" s="24"/>
      <c r="H59" s="24"/>
    </row>
  </sheetData>
  <mergeCells count="66">
    <mergeCell ref="A1:H1"/>
    <mergeCell ref="A2:H2"/>
    <mergeCell ref="A4:H4"/>
    <mergeCell ref="A5:C5"/>
    <mergeCell ref="D5:E5"/>
    <mergeCell ref="F5:H5"/>
    <mergeCell ref="A6:C6"/>
    <mergeCell ref="D6:E6"/>
    <mergeCell ref="F6:H6"/>
    <mergeCell ref="A7:C7"/>
    <mergeCell ref="D7:E7"/>
    <mergeCell ref="F7:H7"/>
    <mergeCell ref="A8:C8"/>
    <mergeCell ref="D8:E8"/>
    <mergeCell ref="F8:H8"/>
    <mergeCell ref="A9:D9"/>
    <mergeCell ref="E9:F9"/>
    <mergeCell ref="G9:H9"/>
    <mergeCell ref="A10:D10"/>
    <mergeCell ref="E10:F10"/>
    <mergeCell ref="G10:H10"/>
    <mergeCell ref="A11:H11"/>
    <mergeCell ref="A12:H12"/>
    <mergeCell ref="A14:H14"/>
    <mergeCell ref="A15:H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F37"/>
    <mergeCell ref="A38:H38"/>
    <mergeCell ref="A40:C40"/>
    <mergeCell ref="A41:C41"/>
    <mergeCell ref="A43:H43"/>
    <mergeCell ref="A44:C44"/>
    <mergeCell ref="E44:H44"/>
    <mergeCell ref="D45:E45"/>
    <mergeCell ref="D46:E46"/>
    <mergeCell ref="D47:E47"/>
    <mergeCell ref="D48:E48"/>
    <mergeCell ref="D49:E49"/>
    <mergeCell ref="D50:E50"/>
    <mergeCell ref="D51:E51"/>
    <mergeCell ref="D52:E52"/>
    <mergeCell ref="D53:E53"/>
    <mergeCell ref="B54:E54"/>
    <mergeCell ref="A56:H56"/>
    <mergeCell ref="A58:H58"/>
    <mergeCell ref="A59:H59"/>
  </mergeCells>
  <dataValidations count="3">
    <dataValidation type="list" allowBlank="1" showErrorMessage="1" errorTitle="Category" error="Pick a category code from the list." sqref="D17:D36">
      <formula1>"LO,AF,GT,ME,MI,CF,OT"</formula1>
    </dataValidation>
    <dataValidation type="list" allowBlank="1" sqref="E17:E36">
      <formula1>"Personal,Company card"</formula1>
    </dataValidation>
    <dataValidation type="list" allowBlank="1" sqref="F17:F36">
      <formula1>"Y,N"</formula1>
    </dataValidation>
  </dataValidations>
  <hyperlinks>
    <hyperlink ref="A56" r:id="rId1" tooltip="engine.com"/>
  </hyperlinks>
  <pageSetup orientation="portrait"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workbookViewId="0" showGridLines="0"/>
  </sheetViews>
  <sheetFormatPr defaultRowHeight="15" outlineLevelRow="0" outlineLevelCol="0" x14ac:dyDescent="55"/>
  <cols>
    <col min="1" max="1" width="34" customWidth="1"/>
    <col min="2" max="4" width="18" customWidth="1"/>
    <col min="5" max="5" width="12" customWidth="1"/>
    <col min="6" max="8" width="10" customWidth="1"/>
  </cols>
  <sheetData>
    <row r="1" ht="30" customHeight="1" spans="1:8" x14ac:dyDescent="0.25">
      <c r="A1" s="1" t="s">
        <v>41</v>
      </c>
      <c r="B1" s="1"/>
      <c r="C1" s="1"/>
      <c r="D1" s="1"/>
      <c r="E1" s="1"/>
      <c r="F1" s="1"/>
      <c r="G1" s="1"/>
      <c r="H1" s="1"/>
    </row>
    <row r="2" spans="1:8" x14ac:dyDescent="0.25">
      <c r="A2" s="2" t="s">
        <v>42</v>
      </c>
      <c r="B2" s="2"/>
      <c r="C2" s="2"/>
      <c r="D2" s="2"/>
      <c r="E2" s="2"/>
      <c r="F2" s="2"/>
      <c r="G2" s="2"/>
      <c r="H2" s="2"/>
    </row>
    <row r="3" ht="8" customHeight="1" x14ac:dyDescent="0.25"/>
    <row r="4" ht="20" customHeight="1" spans="1:8" x14ac:dyDescent="0.25">
      <c r="A4" s="3" t="s">
        <v>43</v>
      </c>
      <c r="B4" s="3"/>
      <c r="C4" s="3"/>
      <c r="D4" s="3"/>
      <c r="E4" s="3"/>
      <c r="F4" s="3"/>
      <c r="G4" s="3"/>
      <c r="H4" s="3"/>
    </row>
    <row r="5" ht="20" customHeight="1" spans="1:4" x14ac:dyDescent="0.25">
      <c r="A5" s="8" t="s">
        <v>17</v>
      </c>
      <c r="B5" s="8" t="s">
        <v>20</v>
      </c>
      <c r="C5" s="8" t="s">
        <v>44</v>
      </c>
      <c r="D5" s="8" t="s">
        <v>21</v>
      </c>
    </row>
    <row r="6" ht="20" customHeight="1" spans="1:4" x14ac:dyDescent="0.25">
      <c r="A6" s="5" t="s">
        <v>45</v>
      </c>
      <c r="B6" s="11">
        <f>SUMIF('Expense Report'!D17:D36,"LO",'Expense Report'!G17:G36)</f>
      </c>
      <c r="C6" s="10">
        <f>COUNTIF('Expense Report'!D17:D36,"LO")</f>
      </c>
      <c r="D6" s="15"/>
    </row>
    <row r="7" ht="20" customHeight="1" spans="1:4" x14ac:dyDescent="0.25">
      <c r="A7" s="5" t="s">
        <v>46</v>
      </c>
      <c r="B7" s="11">
        <f>SUMIF('Expense Report'!D17:D36,"AF",'Expense Report'!G17:G36)</f>
      </c>
      <c r="C7" s="10">
        <f>COUNTIF('Expense Report'!D17:D36,"AF")</f>
      </c>
      <c r="D7" s="15"/>
    </row>
    <row r="8" ht="20" customHeight="1" spans="1:4" x14ac:dyDescent="0.25">
      <c r="A8" s="5" t="s">
        <v>47</v>
      </c>
      <c r="B8" s="11">
        <f>SUMIF('Expense Report'!D17:D36,"GT",'Expense Report'!G17:G36)</f>
      </c>
      <c r="C8" s="10">
        <f>COUNTIF('Expense Report'!D17:D36,"GT")</f>
      </c>
      <c r="D8" s="15"/>
    </row>
    <row r="9" ht="20" customHeight="1" spans="1:4" x14ac:dyDescent="0.25">
      <c r="A9" s="5" t="s">
        <v>48</v>
      </c>
      <c r="B9" s="11">
        <f>SUMIF('Expense Report'!D17:D36,"ME",'Expense Report'!G17:G36)+IF(ISNUMBER('Expense Report'!G41),'Expense Report'!G41,0)</f>
      </c>
      <c r="C9" s="10">
        <f>COUNTIF('Expense Report'!D17:D36,"ME")</f>
      </c>
      <c r="D9" s="15" t="s">
        <v>49</v>
      </c>
    </row>
    <row r="10" ht="20" customHeight="1" spans="1:4" x14ac:dyDescent="0.25">
      <c r="A10" s="5" t="s">
        <v>50</v>
      </c>
      <c r="B10" s="11">
        <f>SUMIF('Expense Report'!D17:D36,"MI",'Expense Report'!G17:G36)+SUM('Expense Report'!G46:G53)</f>
      </c>
      <c r="C10" s="10">
        <f>COUNTIF('Expense Report'!D17:D36,"MI")+COUNT('Expense Report'!F46:F53)</f>
      </c>
      <c r="D10" s="15" t="s">
        <v>51</v>
      </c>
    </row>
    <row r="11" ht="20" customHeight="1" spans="1:4" x14ac:dyDescent="0.25">
      <c r="A11" s="5" t="s">
        <v>52</v>
      </c>
      <c r="B11" s="11">
        <f>SUMIF('Expense Report'!D17:D36,"CF",'Expense Report'!G17:G36)</f>
      </c>
      <c r="C11" s="10">
        <f>COUNTIF('Expense Report'!D17:D36,"CF")</f>
      </c>
      <c r="D11" s="15"/>
    </row>
    <row r="12" ht="20" customHeight="1" spans="1:4" x14ac:dyDescent="0.25">
      <c r="A12" s="5" t="s">
        <v>53</v>
      </c>
      <c r="B12" s="11">
        <f>SUMIF('Expense Report'!D17:D36,"OT",'Expense Report'!G17:G36)</f>
      </c>
      <c r="C12" s="10">
        <f>COUNTIF('Expense Report'!D17:D36,"OT")</f>
      </c>
      <c r="D12" s="15"/>
    </row>
    <row r="13" ht="22" customHeight="1" spans="1:4" x14ac:dyDescent="0.25">
      <c r="A13" s="12" t="s">
        <v>54</v>
      </c>
      <c r="B13" s="13">
        <f>SUM(B6:B12)</f>
      </c>
      <c r="C13" s="25">
        <f>SUM(C6:C12)</f>
      </c>
      <c r="D13" s="12"/>
    </row>
    <row r="14" ht="20" customHeight="1" spans="1:4" x14ac:dyDescent="0.25">
      <c r="A14" s="26" t="s">
        <v>55</v>
      </c>
      <c r="B14" s="27">
        <f>SUMIF('Expense Report'!E17:E36,"Company card",'Expense Report'!G17:G36)</f>
      </c>
      <c r="C14" s="14"/>
      <c r="D14" s="15" t="s">
        <v>56</v>
      </c>
    </row>
    <row r="15" ht="20" customHeight="1" spans="1:4" x14ac:dyDescent="0.25">
      <c r="A15" s="26" t="s">
        <v>57</v>
      </c>
      <c r="B15" s="28"/>
      <c r="C15" s="14"/>
      <c r="D15" s="14"/>
    </row>
    <row r="16" ht="24" customHeight="1" spans="1:4" x14ac:dyDescent="0.25">
      <c r="A16" s="29" t="s">
        <v>58</v>
      </c>
      <c r="B16" s="30">
        <f>B13-B14-IF(ISNUMBER(B15),B15,0)</f>
      </c>
      <c r="C16" s="29"/>
      <c r="D16" s="29"/>
    </row>
    <row r="18" ht="24" customHeight="1" spans="1:4" x14ac:dyDescent="0.25">
      <c r="A18" s="7" t="s">
        <v>59</v>
      </c>
      <c r="B18" s="7"/>
      <c r="C18" s="7"/>
      <c r="D18" s="7"/>
    </row>
    <row r="20" ht="20" customHeight="1" spans="1:4" x14ac:dyDescent="0.25">
      <c r="A20" s="3" t="s">
        <v>60</v>
      </c>
      <c r="B20" s="3"/>
      <c r="C20" s="3"/>
      <c r="D20" s="3"/>
    </row>
    <row r="21" ht="24" customHeight="1" spans="1:4" x14ac:dyDescent="0.25">
      <c r="A21" s="7" t="s">
        <v>61</v>
      </c>
      <c r="B21" s="7"/>
      <c r="C21" s="7"/>
      <c r="D21" s="7"/>
    </row>
    <row r="22" ht="16" customHeight="1" spans="1:4" x14ac:dyDescent="0.25">
      <c r="A22" s="4" t="s">
        <v>62</v>
      </c>
      <c r="B22" s="4"/>
      <c r="C22" s="4"/>
      <c r="D22" s="4"/>
    </row>
    <row r="23" ht="22" customHeight="1" spans="1:4" x14ac:dyDescent="0.25">
      <c r="A23" s="31"/>
      <c r="B23" s="31"/>
      <c r="C23" s="31"/>
      <c r="D23" s="31"/>
    </row>
    <row r="24" ht="22" customHeight="1" spans="1:4" x14ac:dyDescent="0.25">
      <c r="A24" s="31"/>
      <c r="B24" s="31"/>
      <c r="C24" s="31"/>
      <c r="D24" s="31"/>
    </row>
    <row r="25" ht="22" customHeight="1" spans="1:4" x14ac:dyDescent="0.25">
      <c r="A25" s="31"/>
      <c r="B25" s="31"/>
      <c r="C25" s="31"/>
      <c r="D25" s="31"/>
    </row>
    <row r="27" ht="16" customHeight="1" spans="1:4" x14ac:dyDescent="0.25">
      <c r="A27" s="4" t="s">
        <v>63</v>
      </c>
      <c r="B27" s="4"/>
      <c r="C27" s="4" t="s">
        <v>15</v>
      </c>
      <c r="D27" s="4"/>
    </row>
    <row r="28" ht="26" customHeight="1" spans="1:4" x14ac:dyDescent="0.25">
      <c r="A28" s="14"/>
      <c r="B28" s="14"/>
      <c r="C28" s="32"/>
      <c r="D28" s="32"/>
    </row>
    <row r="29" ht="16" customHeight="1" spans="1:4" x14ac:dyDescent="0.25">
      <c r="A29" s="4" t="s">
        <v>64</v>
      </c>
      <c r="B29" s="4"/>
      <c r="C29" s="4" t="s">
        <v>15</v>
      </c>
      <c r="D29" s="4"/>
    </row>
    <row r="30" ht="26" customHeight="1" spans="1:4" x14ac:dyDescent="0.25">
      <c r="A30" s="14"/>
      <c r="B30" s="14"/>
      <c r="C30" s="32"/>
      <c r="D30" s="32"/>
    </row>
    <row r="31" ht="16" customHeight="1" spans="1:4" x14ac:dyDescent="0.25">
      <c r="A31" s="4" t="s">
        <v>65</v>
      </c>
      <c r="B31" s="4"/>
      <c r="C31" s="4" t="s">
        <v>15</v>
      </c>
      <c r="D31" s="4"/>
    </row>
    <row r="32" ht="26" customHeight="1" spans="1:4" x14ac:dyDescent="0.25">
      <c r="A32" s="14"/>
      <c r="B32" s="14"/>
      <c r="C32" s="32"/>
      <c r="D32" s="32"/>
    </row>
    <row r="34" ht="34" customHeight="1" spans="1:4" x14ac:dyDescent="0.25">
      <c r="A34" s="22" t="s">
        <v>38</v>
      </c>
      <c r="B34" s="22"/>
      <c r="C34" s="22"/>
      <c r="D34" s="22"/>
    </row>
    <row r="36" spans="1:4" x14ac:dyDescent="0.25">
      <c r="A36" s="23" t="s">
        <v>39</v>
      </c>
      <c r="B36" s="23"/>
      <c r="C36" s="23"/>
      <c r="D36" s="23"/>
    </row>
    <row r="37" ht="60" customHeight="1" spans="1:4" x14ac:dyDescent="0.25">
      <c r="A37" s="24" t="s">
        <v>40</v>
      </c>
      <c r="B37" s="24"/>
      <c r="C37" s="24"/>
      <c r="D37" s="24"/>
    </row>
  </sheetData>
  <mergeCells count="23">
    <mergeCell ref="A1:H1"/>
    <mergeCell ref="A2:H2"/>
    <mergeCell ref="A4:H4"/>
    <mergeCell ref="A18:D18"/>
    <mergeCell ref="A20:D20"/>
    <mergeCell ref="A21:D21"/>
    <mergeCell ref="A22:D22"/>
    <mergeCell ref="A23:D25"/>
    <mergeCell ref="A27:B27"/>
    <mergeCell ref="C27:D27"/>
    <mergeCell ref="A28:B28"/>
    <mergeCell ref="C28:D28"/>
    <mergeCell ref="A29:B29"/>
    <mergeCell ref="C29:D29"/>
    <mergeCell ref="A30:B30"/>
    <mergeCell ref="C30:D30"/>
    <mergeCell ref="A31:B31"/>
    <mergeCell ref="C31:D31"/>
    <mergeCell ref="A32:B32"/>
    <mergeCell ref="C32:D32"/>
    <mergeCell ref="A34:D34"/>
    <mergeCell ref="A36:D36"/>
    <mergeCell ref="A37:D37"/>
  </mergeCells>
  <hyperlinks>
    <hyperlink ref="A34" r:id="rId1" tooltip="engine.com"/>
  </hyperlinks>
  <pageSetup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Expense Report</vt:lpstr>
      <vt:lpstr>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Engine</dc:creator>
  <dc:title/>
  <dc:subject/>
  <dc:description/>
  <cp:keywords/>
  <cp:category/>
  <cp:lastModifiedBy>Unknown</cp:lastModifiedBy>
  <dcterms:created xsi:type="dcterms:W3CDTF">2026-10-07T19:12:12Z</dcterms:created>
  <dcterms:modified xsi:type="dcterms:W3CDTF">2026-10-07T19:12:12Z</dcterms:modified>
</cp:coreProperties>
</file>